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нформация" sheetId="1" r:id="rId1"/>
  </sheets>
  <definedNames>
    <definedName name="Excel_BuiltIn_Print_Area_1">'информация'!$A$2:$O$155</definedName>
    <definedName name="Excel_BuiltIn_Print_Area_1_1">'информация'!$A$2:$O$38</definedName>
  </definedNames>
  <calcPr fullCalcOnLoad="1"/>
</workbook>
</file>

<file path=xl/sharedStrings.xml><?xml version="1.0" encoding="utf-8"?>
<sst xmlns="http://schemas.openxmlformats.org/spreadsheetml/2006/main" count="128" uniqueCount="87">
  <si>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</si>
  <si>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</si>
  <si>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</si>
  <si>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</si>
  <si>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</si>
  <si>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</si>
  <si>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</si>
  <si>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</si>
  <si>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</si>
  <si>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</si>
  <si>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1.2</t>
  </si>
  <si>
    <t>бюджет города Югорска</t>
  </si>
  <si>
    <t>1.4</t>
  </si>
  <si>
    <t>2.1</t>
  </si>
  <si>
    <t>3.1</t>
  </si>
  <si>
    <t xml:space="preserve">Выплата ежемесячного денежного вознаграждения Почетным гражданам города Югорска
</t>
  </si>
  <si>
    <t>3.2</t>
  </si>
  <si>
    <t>Компенсация стоимости проезда Почетным гражданам для участия в праздновании «Дня города Югорска»</t>
  </si>
  <si>
    <t>3.3</t>
  </si>
  <si>
    <t>Итого по подразделу:</t>
  </si>
  <si>
    <t>4.1</t>
  </si>
  <si>
    <t>4.2</t>
  </si>
  <si>
    <t>4.3</t>
  </si>
  <si>
    <t>5.1</t>
  </si>
  <si>
    <t xml:space="preserve">Оказание единовременной материальной помощи гражданам, попавшим в трудную жизненную ситуацию </t>
  </si>
  <si>
    <t>5.2</t>
  </si>
  <si>
    <t>6.1</t>
  </si>
  <si>
    <t>Всего по Программе:</t>
  </si>
  <si>
    <t>1.1</t>
  </si>
  <si>
    <t>Выплаты ко Дню  г. Югорска-гражданам из числа первопроходцев, старожил города, работающих с 1962-1970 годы</t>
  </si>
  <si>
    <t>Источники финансирования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</si>
  <si>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</si>
  <si>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</si>
  <si>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</si>
  <si>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</si>
  <si>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</si>
  <si>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</si>
  <si>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</si>
  <si>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</si>
  <si>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Выплаты единовременной материальной помощи гражданам на организацию похорон инвалидов и участников Великой Отечественной войны </t>
  </si>
  <si>
    <t>отдел по здравоохранению и социальным вопросам, отдел по бухгалтерскому учету и отчетности</t>
  </si>
  <si>
    <t>отдел по бухгалтерскому учету и отчетности</t>
  </si>
  <si>
    <t>9</t>
  </si>
  <si>
    <t>10</t>
  </si>
  <si>
    <t>11</t>
  </si>
  <si>
    <t>12</t>
  </si>
  <si>
    <t>1.2.1</t>
  </si>
  <si>
    <t>1.2.2</t>
  </si>
  <si>
    <t>555,0</t>
  </si>
  <si>
    <t>580,0</t>
  </si>
  <si>
    <t>50,0</t>
  </si>
  <si>
    <t>360,0</t>
  </si>
  <si>
    <t xml:space="preserve">            Прочие мероприятия </t>
  </si>
  <si>
    <t>Финансовые затраты на реализацию (тыс. рублей)</t>
  </si>
  <si>
    <t>Мероприятия программы</t>
  </si>
  <si>
    <t>Ответственный исполнитель/соисполнитель (наименование органа или структурного подразделения)</t>
  </si>
  <si>
    <t>2.2</t>
  </si>
  <si>
    <t>Итого по подразделу 1:</t>
  </si>
  <si>
    <t>Итого по подразделу 2:</t>
  </si>
  <si>
    <t>Итого по подразделу 3:</t>
  </si>
  <si>
    <t>4.4</t>
  </si>
  <si>
    <t>Итого по подразделу 5:</t>
  </si>
  <si>
    <t>Итого по подразделу 6:</t>
  </si>
  <si>
    <t xml:space="preserve"> пенсионерам 55 лет и старше, отработавшим в бюджетных организациях города Югорска не менее 15 лет и уволившимися из организации бюджетной сферы города Югорска в связи с выходом на пенсию</t>
  </si>
  <si>
    <t>Таблица 4</t>
  </si>
  <si>
    <t>Оказание адресной материальной помощи инвалидам ко Дню инвалида  ― 1 декабря</t>
  </si>
  <si>
    <t>Выплаты единовременной материальной помощи гражданам на организацию похорон Почетных граждан</t>
  </si>
  <si>
    <t xml:space="preserve">            Задача 1  «Социальная поддержка граждан пожилого возраста»   </t>
  </si>
  <si>
    <t>Выплаты к юбилейной дате неработающим пенсионерам всего:</t>
  </si>
  <si>
    <t>в том числе: долгожителям, достигшим 80-летнего возраста</t>
  </si>
  <si>
    <t xml:space="preserve">            Задача 2 «Социальная поддержка граждан с ограниченными физическими возможностями»</t>
  </si>
  <si>
    <t>Организационная помощь городскому обществу инвалидов в проведении массовых мероприятий, посвященных декаде инвалидов, организации туристких слетов и экскурсионных программ</t>
  </si>
  <si>
    <t xml:space="preserve">отдел по здравоохранению и социальным вопросам </t>
  </si>
  <si>
    <t>без финансирования</t>
  </si>
  <si>
    <t>Обеспечение новогодними подарками  детей от года до 14 лет из малообеспеченных семей</t>
  </si>
  <si>
    <t>Компенсация стоимости подписки на газету «Югорский вестник» льготных категорий граждан, проживающих в городе Югорске</t>
  </si>
  <si>
    <t>Выплаты на частичное возмещение  расходов на оплату газификации жилых помещений, не находящихся в муниципальной собственности, отдельным категориям граждан, проживающим на территории города Югорска</t>
  </si>
  <si>
    <t xml:space="preserve">Компенсация расходов на оплату стоимости проезда к месту получения медицинской помощи и обратно отдельным 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 – Мансийского автономного округа - Югры, бесплатной медицинской помощи, если необходимые медицинские услуги не могут быть предоставлены по месту проживания
</t>
  </si>
  <si>
    <t xml:space="preserve">            Задача 3  «Социальная поддержка граждан, удостоенных звания «Почетный гражданин города Югорска»</t>
  </si>
  <si>
    <t xml:space="preserve">            Задача 4  «Социальная поддержка граждан льготных категорий»</t>
  </si>
  <si>
    <t xml:space="preserve">            Задача 5  «Социальная поддержка и помощь гражданам, попавшим в трудную жизненную ситуацию»</t>
  </si>
  <si>
    <t>Исполнение ст. 24 Федерального закона от 02.03. 2007  N 25-ФЗ
"О муниципальной службе в Российской Федерации"</t>
  </si>
  <si>
    <t xml:space="preserve"> отдел по бухгалтерскому учету и отчетности</t>
  </si>
  <si>
    <t>4.5</t>
  </si>
  <si>
    <t>Оплата банковских услуг  за перечисление денежных средств</t>
  </si>
  <si>
    <t xml:space="preserve">Оказание экстренной  финансовой поддержки населения </t>
  </si>
  <si>
    <t>Перечень мероприятий муниципальной программы города Югорска  "Дополнительные меры социальной помощи и социальной поддержки отдельным категориям граждан города Югорска  на 2014 - 2020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</si>
</sst>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49" fontId="2" fillId="0" borderId="0" xfId="0" applyNumberFormat="1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49" fontId="3" fillId="0" borderId="0" xfId="0" applyNumberFormat="1" applyFont="1" applyBorder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justify" vertical="top"/>
    </xf>
    <xf numFmtId="1" fontId="5" fillId="0" borderId="11" xfId="0" applyNumberFormat="1" applyFont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16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top"/>
    </xf>
    <xf numFmtId="0" fontId="5" fillId="0" borderId="12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164" fontId="4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164" fontId="4" fillId="0" borderId="12" xfId="0" applyNumberFormat="1" applyFont="1" applyBorder="1" applyAlignment="1">
      <alignment horizontal="center" vertical="center"/>
    </xf>
    <xf numFmtId="164" fontId="43" fillId="0" borderId="18" xfId="0" applyNumberFormat="1" applyFont="1" applyBorder="1" applyAlignment="1">
      <alignment horizontal="center" vertical="center" wrapText="1"/>
    </xf>
    <xf numFmtId="164" fontId="43" fillId="0" borderId="19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justify" vertical="top"/>
    </xf>
    <xf numFmtId="1" fontId="5" fillId="0" borderId="12" xfId="0" applyNumberFormat="1" applyFont="1" applyBorder="1" applyAlignment="1">
      <alignment horizontal="justify" vertical="top"/>
    </xf>
    <xf numFmtId="1" fontId="5" fillId="0" borderId="20" xfId="0" applyNumberFormat="1" applyFont="1" applyBorder="1" applyAlignment="1">
      <alignment horizontal="justify" vertical="top"/>
    </xf>
    <xf numFmtId="164" fontId="44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justify" vertical="top"/>
    </xf>
    <xf numFmtId="0" fontId="4" fillId="0" borderId="2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1" fontId="4" fillId="0" borderId="12" xfId="0" applyNumberFormat="1" applyFont="1" applyBorder="1" applyAlignment="1">
      <alignment horizontal="justify" vertical="top"/>
    </xf>
    <xf numFmtId="0" fontId="4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top"/>
    </xf>
    <xf numFmtId="49" fontId="5" fillId="0" borderId="11" xfId="0" applyNumberFormat="1" applyFont="1" applyBorder="1" applyAlignment="1">
      <alignment horizontal="justify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5" fillId="0" borderId="10" xfId="0" applyNumberFormat="1" applyFont="1" applyFill="1" applyBorder="1" applyAlignment="1">
      <alignment horizontal="justify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/>
    </xf>
    <xf numFmtId="0" fontId="5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1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view="pageBreakPreview" zoomScaleNormal="75" zoomScaleSheetLayoutView="100" zoomScalePageLayoutView="0" workbookViewId="0" topLeftCell="A1">
      <selection activeCell="O28" sqref="O2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9.140625" style="1" customWidth="1"/>
    <col min="9" max="10" width="8.28125" style="1" customWidth="1"/>
    <col min="11" max="11" width="7.8515625" style="1" customWidth="1"/>
    <col min="12" max="12" width="8.57421875" style="1" customWidth="1"/>
    <col min="13" max="13" width="8.140625" style="1" customWidth="1"/>
    <col min="14" max="14" width="7.8515625" style="1" customWidth="1"/>
    <col min="15" max="15" width="8.7109375" style="1" customWidth="1"/>
    <col min="16" max="16384" width="9.140625" style="1" customWidth="1"/>
  </cols>
  <sheetData>
    <row r="1" spans="12:15" ht="15.75">
      <c r="L1" s="73" t="s">
        <v>64</v>
      </c>
      <c r="M1" s="74"/>
      <c r="N1" s="74"/>
      <c r="O1" s="74"/>
    </row>
    <row r="2" spans="1:15" ht="14.25" customHeight="1">
      <c r="A2" s="77" t="s">
        <v>86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6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5">
      <c r="A5" s="69" t="s">
        <v>0</v>
      </c>
      <c r="B5" s="69" t="s">
        <v>54</v>
      </c>
      <c r="C5" s="39"/>
      <c r="D5" s="39"/>
      <c r="E5" s="39"/>
      <c r="F5" s="67" t="s">
        <v>55</v>
      </c>
      <c r="G5" s="64" t="s">
        <v>53</v>
      </c>
      <c r="H5" s="65"/>
      <c r="I5" s="65"/>
      <c r="J5" s="65"/>
      <c r="K5" s="65"/>
      <c r="L5" s="65"/>
      <c r="M5" s="65"/>
      <c r="N5" s="65"/>
      <c r="O5" s="66"/>
    </row>
    <row r="6" spans="1:15" s="13" customFormat="1" ht="104.25" customHeight="1">
      <c r="A6" s="70"/>
      <c r="B6" s="70"/>
      <c r="C6" s="78" t="s">
        <v>1</v>
      </c>
      <c r="D6" s="79"/>
      <c r="E6" s="79"/>
      <c r="F6" s="68"/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</row>
    <row r="7" spans="1:15" ht="17.25" customHeight="1">
      <c r="A7" s="14" t="s">
        <v>2</v>
      </c>
      <c r="B7" s="14" t="s">
        <v>3</v>
      </c>
      <c r="C7" s="14"/>
      <c r="D7" s="14"/>
      <c r="E7" s="14"/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42</v>
      </c>
      <c r="M7" s="14" t="s">
        <v>43</v>
      </c>
      <c r="N7" s="14" t="s">
        <v>44</v>
      </c>
      <c r="O7" s="14" t="s">
        <v>45</v>
      </c>
    </row>
    <row r="8" spans="1:15" ht="21" customHeight="1">
      <c r="A8" s="80" t="s">
        <v>67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ht="80.25" customHeight="1">
      <c r="A9" s="85" t="s">
        <v>28</v>
      </c>
      <c r="B9" s="42" t="s">
        <v>29</v>
      </c>
      <c r="C9" s="15"/>
      <c r="D9" s="15"/>
      <c r="E9" s="15"/>
      <c r="F9" s="16" t="s">
        <v>40</v>
      </c>
      <c r="G9" s="12" t="s">
        <v>11</v>
      </c>
      <c r="H9" s="34">
        <f>I9+J9+K9+L9+M9+N9+O9</f>
        <v>3910</v>
      </c>
      <c r="I9" s="34" t="s">
        <v>49</v>
      </c>
      <c r="J9" s="34" t="s">
        <v>48</v>
      </c>
      <c r="K9" s="46" t="s">
        <v>48</v>
      </c>
      <c r="L9" s="46" t="s">
        <v>48</v>
      </c>
      <c r="M9" s="46" t="s">
        <v>48</v>
      </c>
      <c r="N9" s="46" t="s">
        <v>48</v>
      </c>
      <c r="O9" s="46" t="s">
        <v>48</v>
      </c>
    </row>
    <row r="10" spans="1:15" ht="52.5" customHeight="1">
      <c r="A10" s="86" t="s">
        <v>10</v>
      </c>
      <c r="B10" s="43" t="s">
        <v>68</v>
      </c>
      <c r="C10" s="40"/>
      <c r="D10" s="18"/>
      <c r="E10" s="18"/>
      <c r="F10" s="69" t="s">
        <v>40</v>
      </c>
      <c r="G10" s="69" t="s">
        <v>11</v>
      </c>
      <c r="H10" s="34">
        <f>I10+J10+K10+L10+M10+N10+O10</f>
        <v>2850</v>
      </c>
      <c r="I10" s="34">
        <f aca="true" t="shared" si="0" ref="I10:O10">I11+I12</f>
        <v>390</v>
      </c>
      <c r="J10" s="34">
        <f t="shared" si="0"/>
        <v>410</v>
      </c>
      <c r="K10" s="34">
        <f t="shared" si="0"/>
        <v>410</v>
      </c>
      <c r="L10" s="34">
        <f t="shared" si="0"/>
        <v>410</v>
      </c>
      <c r="M10" s="34">
        <f t="shared" si="0"/>
        <v>410</v>
      </c>
      <c r="N10" s="34">
        <f t="shared" si="0"/>
        <v>410</v>
      </c>
      <c r="O10" s="34">
        <f t="shared" si="0"/>
        <v>410</v>
      </c>
    </row>
    <row r="11" spans="1:15" ht="33" customHeight="1">
      <c r="A11" s="87" t="s">
        <v>46</v>
      </c>
      <c r="B11" s="44" t="s">
        <v>69</v>
      </c>
      <c r="C11" s="40"/>
      <c r="D11" s="18"/>
      <c r="E11" s="18"/>
      <c r="F11" s="84"/>
      <c r="G11" s="84"/>
      <c r="H11" s="48">
        <f>I11+J11+K11+L11+M11+N11+O11</f>
        <v>350</v>
      </c>
      <c r="I11" s="48">
        <v>50</v>
      </c>
      <c r="J11" s="48" t="s">
        <v>50</v>
      </c>
      <c r="K11" s="48" t="s">
        <v>50</v>
      </c>
      <c r="L11" s="48" t="s">
        <v>50</v>
      </c>
      <c r="M11" s="48" t="s">
        <v>50</v>
      </c>
      <c r="N11" s="48" t="s">
        <v>50</v>
      </c>
      <c r="O11" s="48" t="s">
        <v>50</v>
      </c>
    </row>
    <row r="12" spans="1:15" ht="90" customHeight="1">
      <c r="A12" s="88" t="s">
        <v>47</v>
      </c>
      <c r="B12" s="45" t="s">
        <v>63</v>
      </c>
      <c r="C12" s="41"/>
      <c r="D12" s="30"/>
      <c r="E12" s="30"/>
      <c r="F12" s="70"/>
      <c r="G12" s="70"/>
      <c r="H12" s="47">
        <f>I12+J12+K12+L12+M12+N12+O12</f>
        <v>2500</v>
      </c>
      <c r="I12" s="47">
        <v>340</v>
      </c>
      <c r="J12" s="47" t="s">
        <v>51</v>
      </c>
      <c r="K12" s="49" t="s">
        <v>51</v>
      </c>
      <c r="L12" s="47" t="s">
        <v>51</v>
      </c>
      <c r="M12" s="49" t="s">
        <v>51</v>
      </c>
      <c r="N12" s="47" t="s">
        <v>51</v>
      </c>
      <c r="O12" s="49" t="s">
        <v>51</v>
      </c>
    </row>
    <row r="13" spans="1:15" ht="78" customHeight="1">
      <c r="A13" s="89" t="s">
        <v>12</v>
      </c>
      <c r="B13" s="17" t="s">
        <v>39</v>
      </c>
      <c r="C13" s="16">
        <v>0</v>
      </c>
      <c r="D13" s="16">
        <v>0</v>
      </c>
      <c r="E13" s="16">
        <v>0</v>
      </c>
      <c r="F13" s="92" t="s">
        <v>40</v>
      </c>
      <c r="G13" s="12" t="s">
        <v>11</v>
      </c>
      <c r="H13" s="32">
        <f>I13+J13+K13+L13+M13+N13+O13</f>
        <v>350</v>
      </c>
      <c r="I13" s="32">
        <v>50</v>
      </c>
      <c r="J13" s="32">
        <v>50</v>
      </c>
      <c r="K13" s="32">
        <v>50</v>
      </c>
      <c r="L13" s="32">
        <v>50</v>
      </c>
      <c r="M13" s="32">
        <v>50</v>
      </c>
      <c r="N13" s="32">
        <v>50</v>
      </c>
      <c r="O13" s="32">
        <v>50</v>
      </c>
    </row>
    <row r="14" spans="1:15" ht="17.25" customHeight="1">
      <c r="A14" s="90"/>
      <c r="B14" s="19" t="s">
        <v>57</v>
      </c>
      <c r="C14" s="18">
        <f>SUM(C13)</f>
        <v>0</v>
      </c>
      <c r="D14" s="18">
        <f>SUM(D13)</f>
        <v>0</v>
      </c>
      <c r="E14" s="18">
        <f>SUM(E13)</f>
        <v>0</v>
      </c>
      <c r="F14" s="18"/>
      <c r="G14" s="18"/>
      <c r="H14" s="35">
        <f aca="true" t="shared" si="1" ref="H14:O14">H13+H10+H9</f>
        <v>7110</v>
      </c>
      <c r="I14" s="35">
        <f t="shared" si="1"/>
        <v>1020</v>
      </c>
      <c r="J14" s="35">
        <f t="shared" si="1"/>
        <v>1015</v>
      </c>
      <c r="K14" s="28">
        <f t="shared" si="1"/>
        <v>1015</v>
      </c>
      <c r="L14" s="28">
        <f t="shared" si="1"/>
        <v>1015</v>
      </c>
      <c r="M14" s="28">
        <f t="shared" si="1"/>
        <v>1015</v>
      </c>
      <c r="N14" s="28">
        <f t="shared" si="1"/>
        <v>1015</v>
      </c>
      <c r="O14" s="28">
        <f t="shared" si="1"/>
        <v>1015</v>
      </c>
    </row>
    <row r="15" spans="1:15" ht="19.5" customHeight="1">
      <c r="A15" s="81" t="s">
        <v>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ht="83.25" customHeight="1">
      <c r="A16" s="89" t="s">
        <v>13</v>
      </c>
      <c r="B16" s="20" t="s">
        <v>65</v>
      </c>
      <c r="C16" s="18"/>
      <c r="D16" s="18"/>
      <c r="E16" s="18"/>
      <c r="F16" s="16" t="s">
        <v>40</v>
      </c>
      <c r="G16" s="91" t="s">
        <v>11</v>
      </c>
      <c r="H16" s="32">
        <f>I16+J16+K16+L16+M16+N16+O16</f>
        <v>1400</v>
      </c>
      <c r="I16" s="32">
        <v>200</v>
      </c>
      <c r="J16" s="32">
        <v>200</v>
      </c>
      <c r="K16" s="32">
        <v>200</v>
      </c>
      <c r="L16" s="32">
        <v>200</v>
      </c>
      <c r="M16" s="32">
        <v>200</v>
      </c>
      <c r="N16" s="32">
        <v>200</v>
      </c>
      <c r="O16" s="32">
        <v>200</v>
      </c>
    </row>
    <row r="17" spans="1:15" ht="108.75" customHeight="1">
      <c r="A17" s="89" t="s">
        <v>56</v>
      </c>
      <c r="B17" s="20" t="s">
        <v>71</v>
      </c>
      <c r="C17" s="18"/>
      <c r="D17" s="18"/>
      <c r="E17" s="18"/>
      <c r="F17" s="31" t="s">
        <v>72</v>
      </c>
      <c r="G17" s="91" t="s">
        <v>73</v>
      </c>
      <c r="H17" s="32">
        <f>I17+J17+K17+L17+M17+N17+O17</f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</row>
    <row r="18" spans="1:15" ht="18" customHeight="1">
      <c r="A18" s="21"/>
      <c r="B18" s="19" t="s">
        <v>58</v>
      </c>
      <c r="C18" s="22"/>
      <c r="D18" s="22"/>
      <c r="E18" s="22"/>
      <c r="F18" s="23"/>
      <c r="G18" s="23"/>
      <c r="H18" s="36">
        <f aca="true" t="shared" si="2" ref="H18:O18">H17+H16</f>
        <v>1400</v>
      </c>
      <c r="I18" s="36">
        <f t="shared" si="2"/>
        <v>200</v>
      </c>
      <c r="J18" s="36">
        <f t="shared" si="2"/>
        <v>200</v>
      </c>
      <c r="K18" s="28">
        <f t="shared" si="2"/>
        <v>200</v>
      </c>
      <c r="L18" s="28">
        <f t="shared" si="2"/>
        <v>200</v>
      </c>
      <c r="M18" s="28">
        <f t="shared" si="2"/>
        <v>200</v>
      </c>
      <c r="N18" s="28">
        <f t="shared" si="2"/>
        <v>200</v>
      </c>
      <c r="O18" s="28">
        <f t="shared" si="2"/>
        <v>200</v>
      </c>
    </row>
    <row r="19" spans="1:15" ht="18.75" customHeight="1">
      <c r="A19" s="80" t="s">
        <v>78</v>
      </c>
      <c r="B19" s="80"/>
      <c r="C19" s="80"/>
      <c r="D19" s="80"/>
      <c r="E19" s="80"/>
      <c r="F19" s="80"/>
      <c r="G19" s="80"/>
      <c r="H19" s="82"/>
      <c r="I19" s="80"/>
      <c r="J19" s="80"/>
      <c r="K19" s="80"/>
      <c r="L19" s="80"/>
      <c r="M19" s="80"/>
      <c r="N19" s="80"/>
      <c r="O19" s="80"/>
    </row>
    <row r="20" spans="1:15" ht="39" customHeight="1">
      <c r="A20" s="94" t="s">
        <v>14</v>
      </c>
      <c r="B20" s="20" t="s">
        <v>15</v>
      </c>
      <c r="C20" s="25"/>
      <c r="D20" s="25"/>
      <c r="E20" s="25"/>
      <c r="F20" s="16" t="s">
        <v>40</v>
      </c>
      <c r="G20" s="93" t="s">
        <v>11</v>
      </c>
      <c r="H20" s="32">
        <f>I20+J20+K20+L20+M20+N20+O20</f>
        <v>20920</v>
      </c>
      <c r="I20" s="32">
        <v>2920</v>
      </c>
      <c r="J20" s="32">
        <v>3000</v>
      </c>
      <c r="K20" s="33">
        <v>3000</v>
      </c>
      <c r="L20" s="32">
        <v>3000</v>
      </c>
      <c r="M20" s="33">
        <v>3000</v>
      </c>
      <c r="N20" s="32">
        <v>3000</v>
      </c>
      <c r="O20" s="33">
        <v>3000</v>
      </c>
    </row>
    <row r="21" spans="1:15" ht="39" customHeight="1">
      <c r="A21" s="94" t="s">
        <v>16</v>
      </c>
      <c r="B21" s="17" t="s">
        <v>17</v>
      </c>
      <c r="C21" s="25"/>
      <c r="D21" s="25"/>
      <c r="E21" s="25"/>
      <c r="F21" s="16" t="s">
        <v>40</v>
      </c>
      <c r="G21" s="93" t="s">
        <v>11</v>
      </c>
      <c r="H21" s="32">
        <f>I21+J21+K21+L21+M21+N21+O21</f>
        <v>700</v>
      </c>
      <c r="I21" s="32">
        <v>100</v>
      </c>
      <c r="J21" s="32">
        <v>100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</row>
    <row r="22" spans="1:15" ht="81" customHeight="1">
      <c r="A22" s="94" t="s">
        <v>18</v>
      </c>
      <c r="B22" s="17" t="s">
        <v>66</v>
      </c>
      <c r="C22" s="25"/>
      <c r="D22" s="25"/>
      <c r="E22" s="25"/>
      <c r="F22" s="16" t="s">
        <v>40</v>
      </c>
      <c r="G22" s="93" t="s">
        <v>11</v>
      </c>
      <c r="H22" s="32">
        <f>I22+J22+K22+L22+M22+N22+O22</f>
        <v>175</v>
      </c>
      <c r="I22" s="32">
        <v>25</v>
      </c>
      <c r="J22" s="32">
        <v>25</v>
      </c>
      <c r="K22" s="32">
        <v>25</v>
      </c>
      <c r="L22" s="32">
        <v>25</v>
      </c>
      <c r="M22" s="32">
        <v>25</v>
      </c>
      <c r="N22" s="32">
        <v>25</v>
      </c>
      <c r="O22" s="32">
        <v>25</v>
      </c>
    </row>
    <row r="23" spans="1:15" ht="16.5" customHeight="1">
      <c r="A23" s="26"/>
      <c r="B23" s="19" t="s">
        <v>59</v>
      </c>
      <c r="C23" s="22"/>
      <c r="D23" s="22"/>
      <c r="E23" s="22"/>
      <c r="F23" s="23"/>
      <c r="G23" s="23"/>
      <c r="H23" s="36">
        <f aca="true" t="shared" si="3" ref="H23:O23">H22+H21+H20</f>
        <v>21795</v>
      </c>
      <c r="I23" s="36">
        <f t="shared" si="3"/>
        <v>3045</v>
      </c>
      <c r="J23" s="36">
        <f t="shared" si="3"/>
        <v>3125</v>
      </c>
      <c r="K23" s="28">
        <f t="shared" si="3"/>
        <v>3125</v>
      </c>
      <c r="L23" s="28">
        <f t="shared" si="3"/>
        <v>3125</v>
      </c>
      <c r="M23" s="28">
        <f t="shared" si="3"/>
        <v>3125</v>
      </c>
      <c r="N23" s="28">
        <f t="shared" si="3"/>
        <v>3125</v>
      </c>
      <c r="O23" s="28">
        <f t="shared" si="3"/>
        <v>3125</v>
      </c>
    </row>
    <row r="24" spans="1:15" ht="24" customHeight="1">
      <c r="A24" s="83" t="s">
        <v>79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</row>
    <row r="25" spans="1:15" ht="87.75" customHeight="1">
      <c r="A25" s="94" t="s">
        <v>20</v>
      </c>
      <c r="B25" s="20" t="s">
        <v>74</v>
      </c>
      <c r="C25" s="25"/>
      <c r="D25" s="25"/>
      <c r="E25" s="25"/>
      <c r="F25" s="16" t="s">
        <v>40</v>
      </c>
      <c r="G25" s="93" t="s">
        <v>11</v>
      </c>
      <c r="H25" s="32">
        <f>I25+J25+K25+L25+M25+N25+O25</f>
        <v>3500</v>
      </c>
      <c r="I25" s="32">
        <v>500</v>
      </c>
      <c r="J25" s="32">
        <v>500</v>
      </c>
      <c r="K25" s="32">
        <v>500</v>
      </c>
      <c r="L25" s="32">
        <v>500</v>
      </c>
      <c r="M25" s="32">
        <v>500</v>
      </c>
      <c r="N25" s="32">
        <v>500</v>
      </c>
      <c r="O25" s="32">
        <v>500</v>
      </c>
    </row>
    <row r="26" spans="1:15" ht="93.75" customHeight="1">
      <c r="A26" s="94" t="s">
        <v>21</v>
      </c>
      <c r="B26" s="17" t="s">
        <v>75</v>
      </c>
      <c r="C26" s="25"/>
      <c r="D26" s="25"/>
      <c r="E26" s="25"/>
      <c r="F26" s="16" t="s">
        <v>40</v>
      </c>
      <c r="G26" s="95" t="s">
        <v>11</v>
      </c>
      <c r="H26" s="32">
        <f>I26+J26+K26+L26+M26+N26+O26</f>
        <v>3480</v>
      </c>
      <c r="I26" s="32">
        <v>480</v>
      </c>
      <c r="J26" s="32">
        <v>500</v>
      </c>
      <c r="K26" s="33">
        <v>500</v>
      </c>
      <c r="L26" s="32">
        <v>500</v>
      </c>
      <c r="M26" s="33">
        <v>500</v>
      </c>
      <c r="N26" s="32">
        <v>500</v>
      </c>
      <c r="O26" s="33">
        <v>500</v>
      </c>
    </row>
    <row r="27" spans="1:15" ht="92.25" customHeight="1">
      <c r="A27" s="24" t="s">
        <v>22</v>
      </c>
      <c r="B27" s="17" t="s">
        <v>76</v>
      </c>
      <c r="C27" s="25"/>
      <c r="D27" s="25"/>
      <c r="E27" s="25"/>
      <c r="F27" s="16" t="s">
        <v>40</v>
      </c>
      <c r="G27" s="93" t="s">
        <v>11</v>
      </c>
      <c r="H27" s="32">
        <f>I27+J27+K27+L27+M27+N27+O27</f>
        <v>630</v>
      </c>
      <c r="I27" s="32">
        <v>90</v>
      </c>
      <c r="J27" s="32">
        <v>90</v>
      </c>
      <c r="K27" s="32">
        <v>90</v>
      </c>
      <c r="L27" s="32">
        <v>90</v>
      </c>
      <c r="M27" s="32">
        <v>90</v>
      </c>
      <c r="N27" s="32">
        <v>90</v>
      </c>
      <c r="O27" s="32">
        <v>90</v>
      </c>
    </row>
    <row r="28" spans="1:15" ht="177" customHeight="1">
      <c r="A28" s="94" t="s">
        <v>60</v>
      </c>
      <c r="B28" s="57" t="s">
        <v>77</v>
      </c>
      <c r="C28" s="25"/>
      <c r="D28" s="25"/>
      <c r="E28" s="25"/>
      <c r="F28" s="16" t="s">
        <v>40</v>
      </c>
      <c r="G28" s="93" t="s">
        <v>11</v>
      </c>
      <c r="H28" s="32">
        <f>I28+J28+K28+L28+M28+N28+O28</f>
        <v>3600</v>
      </c>
      <c r="I28" s="32">
        <v>400</v>
      </c>
      <c r="J28" s="32">
        <v>400</v>
      </c>
      <c r="K28" s="33">
        <v>400</v>
      </c>
      <c r="L28" s="33">
        <v>600</v>
      </c>
      <c r="M28" s="33">
        <v>600</v>
      </c>
      <c r="N28" s="33">
        <v>600</v>
      </c>
      <c r="O28" s="33">
        <v>600</v>
      </c>
    </row>
    <row r="29" spans="1:15" ht="72" customHeight="1">
      <c r="A29" s="97" t="s">
        <v>83</v>
      </c>
      <c r="B29" s="58" t="s">
        <v>81</v>
      </c>
      <c r="C29" s="59"/>
      <c r="D29" s="59"/>
      <c r="E29" s="59"/>
      <c r="F29" s="60" t="s">
        <v>82</v>
      </c>
      <c r="G29" s="96" t="s">
        <v>11</v>
      </c>
      <c r="H29" s="34">
        <f>I29+J29+K29+L29+M29+N29+O29</f>
        <v>30653</v>
      </c>
      <c r="I29" s="34">
        <v>4379</v>
      </c>
      <c r="J29" s="34">
        <v>4379</v>
      </c>
      <c r="K29" s="34">
        <v>4379</v>
      </c>
      <c r="L29" s="34">
        <v>4379</v>
      </c>
      <c r="M29" s="34">
        <v>4379</v>
      </c>
      <c r="N29" s="34">
        <v>4379</v>
      </c>
      <c r="O29" s="34">
        <v>4379</v>
      </c>
    </row>
    <row r="30" spans="1:15" ht="15">
      <c r="A30" s="50"/>
      <c r="B30" s="51" t="s">
        <v>19</v>
      </c>
      <c r="C30" s="52"/>
      <c r="D30" s="52"/>
      <c r="E30" s="52"/>
      <c r="F30" s="53"/>
      <c r="G30" s="53"/>
      <c r="H30" s="54">
        <f aca="true" t="shared" si="4" ref="H30:O30">H29+H28+H27+H26+H25</f>
        <v>41863</v>
      </c>
      <c r="I30" s="54">
        <f t="shared" si="4"/>
        <v>5849</v>
      </c>
      <c r="J30" s="54">
        <f t="shared" si="4"/>
        <v>5869</v>
      </c>
      <c r="K30" s="55">
        <f t="shared" si="4"/>
        <v>5869</v>
      </c>
      <c r="L30" s="55">
        <f t="shared" si="4"/>
        <v>6069</v>
      </c>
      <c r="M30" s="55">
        <f t="shared" si="4"/>
        <v>6069</v>
      </c>
      <c r="N30" s="55">
        <f t="shared" si="4"/>
        <v>6069</v>
      </c>
      <c r="O30" s="55">
        <f t="shared" si="4"/>
        <v>6069</v>
      </c>
    </row>
    <row r="31" spans="1:33" s="56" customFormat="1" ht="15">
      <c r="A31" s="71" t="s">
        <v>80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</row>
    <row r="32" spans="1:33" ht="102">
      <c r="A32" s="24" t="s">
        <v>23</v>
      </c>
      <c r="B32" s="17" t="s">
        <v>24</v>
      </c>
      <c r="C32" s="25"/>
      <c r="D32" s="25"/>
      <c r="E32" s="25"/>
      <c r="F32" s="16" t="s">
        <v>40</v>
      </c>
      <c r="G32" s="95" t="s">
        <v>11</v>
      </c>
      <c r="H32" s="32">
        <f>I32+J32+K32+L32+M32+N32+O32</f>
        <v>2750</v>
      </c>
      <c r="I32" s="32">
        <v>450</v>
      </c>
      <c r="J32" s="32">
        <v>350</v>
      </c>
      <c r="K32" s="33">
        <v>390</v>
      </c>
      <c r="L32" s="33">
        <v>390</v>
      </c>
      <c r="M32" s="33">
        <v>390</v>
      </c>
      <c r="N32" s="33">
        <v>390</v>
      </c>
      <c r="O32" s="33">
        <v>390</v>
      </c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92.25" customHeight="1">
      <c r="A33" s="24" t="s">
        <v>25</v>
      </c>
      <c r="B33" s="17" t="s">
        <v>85</v>
      </c>
      <c r="C33" s="25"/>
      <c r="D33" s="25"/>
      <c r="E33" s="25"/>
      <c r="F33" s="16" t="s">
        <v>40</v>
      </c>
      <c r="G33" s="95" t="s">
        <v>11</v>
      </c>
      <c r="H33" s="32">
        <f>I33+J33+K33+L33+M33+N33+O33</f>
        <v>3330</v>
      </c>
      <c r="I33" s="32">
        <v>390</v>
      </c>
      <c r="J33" s="32">
        <v>440</v>
      </c>
      <c r="K33" s="33">
        <v>500</v>
      </c>
      <c r="L33" s="33">
        <v>500</v>
      </c>
      <c r="M33" s="33">
        <v>500</v>
      </c>
      <c r="N33" s="33">
        <v>500</v>
      </c>
      <c r="O33" s="33">
        <v>500</v>
      </c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3" ht="15">
      <c r="A34" s="26"/>
      <c r="B34" s="19" t="s">
        <v>61</v>
      </c>
      <c r="C34" s="22"/>
      <c r="D34" s="22"/>
      <c r="E34" s="22"/>
      <c r="F34" s="22"/>
      <c r="G34" s="22"/>
      <c r="H34" s="36">
        <f aca="true" t="shared" si="5" ref="H34:O34">H33+H32</f>
        <v>6080</v>
      </c>
      <c r="I34" s="36">
        <f t="shared" si="5"/>
        <v>840</v>
      </c>
      <c r="J34" s="36">
        <f t="shared" si="5"/>
        <v>790</v>
      </c>
      <c r="K34" s="28">
        <f t="shared" si="5"/>
        <v>890</v>
      </c>
      <c r="L34" s="28">
        <f t="shared" si="5"/>
        <v>890</v>
      </c>
      <c r="M34" s="28">
        <f t="shared" si="5"/>
        <v>890</v>
      </c>
      <c r="N34" s="28">
        <f t="shared" si="5"/>
        <v>890</v>
      </c>
      <c r="O34" s="28">
        <f t="shared" si="5"/>
        <v>890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</row>
    <row r="35" spans="1:33" s="56" customFormat="1" ht="15">
      <c r="A35" s="75" t="s">
        <v>52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  <row r="36" spans="1:33" ht="48.75" customHeight="1">
      <c r="A36" s="98" t="s">
        <v>26</v>
      </c>
      <c r="B36" s="17" t="s">
        <v>84</v>
      </c>
      <c r="C36" s="16"/>
      <c r="D36" s="16"/>
      <c r="E36" s="16"/>
      <c r="F36" s="16" t="s">
        <v>41</v>
      </c>
      <c r="G36" s="12" t="s">
        <v>11</v>
      </c>
      <c r="H36" s="62">
        <f>I36+J36+K36+L36+M36+N36+O36</f>
        <v>555</v>
      </c>
      <c r="I36" s="62">
        <v>75</v>
      </c>
      <c r="J36" s="62">
        <v>80</v>
      </c>
      <c r="K36" s="63">
        <v>80</v>
      </c>
      <c r="L36" s="62">
        <v>80</v>
      </c>
      <c r="M36" s="63">
        <v>80</v>
      </c>
      <c r="N36" s="62">
        <v>80</v>
      </c>
      <c r="O36" s="63">
        <v>80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 spans="1:15" s="2" customFormat="1" ht="14.25">
      <c r="A37" s="29"/>
      <c r="B37" s="19" t="s">
        <v>62</v>
      </c>
      <c r="C37" s="18"/>
      <c r="D37" s="18"/>
      <c r="E37" s="18"/>
      <c r="F37" s="18"/>
      <c r="G37" s="27"/>
      <c r="H37" s="28">
        <f>I37+J37+K37+L37+M37+N37+O37</f>
        <v>555</v>
      </c>
      <c r="I37" s="28">
        <v>75</v>
      </c>
      <c r="J37" s="28">
        <v>80</v>
      </c>
      <c r="K37" s="38">
        <v>80</v>
      </c>
      <c r="L37" s="28">
        <v>80</v>
      </c>
      <c r="M37" s="38">
        <v>80</v>
      </c>
      <c r="N37" s="28">
        <v>80</v>
      </c>
      <c r="O37" s="38">
        <v>80</v>
      </c>
    </row>
    <row r="38" spans="1:15" s="2" customFormat="1" ht="14.25">
      <c r="A38" s="29"/>
      <c r="B38" s="15" t="s">
        <v>27</v>
      </c>
      <c r="C38" s="18"/>
      <c r="D38" s="18"/>
      <c r="E38" s="18"/>
      <c r="F38" s="18"/>
      <c r="G38" s="18"/>
      <c r="H38" s="37">
        <f>H37+H34+H30+H23+H18+H14</f>
        <v>78803</v>
      </c>
      <c r="I38" s="37">
        <f>I37+I34+I30+I23+I18+I14</f>
        <v>11029</v>
      </c>
      <c r="J38" s="37">
        <f>J37+J34+J30+J23+J14++J18</f>
        <v>11079</v>
      </c>
      <c r="K38" s="28">
        <f>K37+K34+K30+K23+K18+K14</f>
        <v>11179</v>
      </c>
      <c r="L38" s="28">
        <f>L37+L34+L30+L23+L18+L14</f>
        <v>11379</v>
      </c>
      <c r="M38" s="28">
        <f>M37+M34+M30+M23+M18+M14</f>
        <v>11379</v>
      </c>
      <c r="N38" s="28">
        <f>N37+N34+N30+N23+N18+N14</f>
        <v>11379</v>
      </c>
      <c r="O38" s="28">
        <f>O37+O34+O30+O23+O18+O14</f>
        <v>11379</v>
      </c>
    </row>
    <row r="39" spans="1:15" s="2" customFormat="1" ht="15.75">
      <c r="A39" s="3"/>
      <c r="B39" s="4"/>
      <c r="C39" s="5"/>
      <c r="D39" s="5"/>
      <c r="E39" s="5"/>
      <c r="F39" s="5"/>
      <c r="G39" s="5"/>
      <c r="H39" s="6"/>
      <c r="I39" s="7"/>
      <c r="J39" s="7"/>
      <c r="K39" s="7"/>
      <c r="L39" s="7"/>
      <c r="M39" s="7"/>
      <c r="N39" s="7"/>
      <c r="O39" s="7"/>
    </row>
    <row r="40" spans="1:15" s="2" customFormat="1" ht="15.75">
      <c r="A40" s="3"/>
      <c r="B40" s="4"/>
      <c r="C40" s="5"/>
      <c r="D40" s="5"/>
      <c r="E40" s="5"/>
      <c r="F40" s="5"/>
      <c r="G40" s="5"/>
      <c r="H40" s="6"/>
      <c r="I40" s="7"/>
      <c r="J40" s="7"/>
      <c r="K40" s="7"/>
      <c r="L40" s="7"/>
      <c r="M40" s="7"/>
      <c r="N40" s="7"/>
      <c r="O40" s="7"/>
    </row>
    <row r="41" spans="1:15" s="2" customFormat="1" ht="15.75">
      <c r="A41" s="3"/>
      <c r="B41" s="8"/>
      <c r="C41" s="5"/>
      <c r="D41" s="5"/>
      <c r="E41" s="5"/>
      <c r="F41" s="5"/>
      <c r="G41" s="5"/>
      <c r="H41" s="6"/>
      <c r="I41" s="7"/>
      <c r="J41" s="7"/>
      <c r="K41" s="7"/>
      <c r="L41" s="7"/>
      <c r="M41" s="7"/>
      <c r="N41" s="7"/>
      <c r="O41" s="7"/>
    </row>
    <row r="42" spans="2:15" ht="15.75">
      <c r="B42" s="9"/>
      <c r="K42" s="76"/>
      <c r="L42" s="76"/>
      <c r="M42" s="76"/>
      <c r="N42" s="76"/>
      <c r="O42" s="76"/>
    </row>
    <row r="43" spans="2:14" ht="15.75">
      <c r="B43" s="9"/>
      <c r="K43" s="2"/>
      <c r="L43" s="2"/>
      <c r="M43" s="2"/>
      <c r="N43" s="2"/>
    </row>
    <row r="44" spans="2:14" ht="15.75">
      <c r="B44" s="9"/>
      <c r="K44" s="2"/>
      <c r="L44" s="2"/>
      <c r="M44" s="2"/>
      <c r="N44" s="2"/>
    </row>
    <row r="45" spans="2:14" ht="15">
      <c r="B4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5" spans="1:25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7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6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4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1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5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 s="2"/>
    </row>
    <row r="98" spans="1:1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ht="1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2:14" ht="1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</sheetData>
  <sheetProtection/>
  <mergeCells count="16">
    <mergeCell ref="L1:O1"/>
    <mergeCell ref="A35:O35"/>
    <mergeCell ref="K42:O42"/>
    <mergeCell ref="A2:O3"/>
    <mergeCell ref="C6:E6"/>
    <mergeCell ref="A8:O8"/>
    <mergeCell ref="A15:O15"/>
    <mergeCell ref="A19:O19"/>
    <mergeCell ref="A24:O24"/>
    <mergeCell ref="F10:F12"/>
    <mergeCell ref="G5:O5"/>
    <mergeCell ref="F5:F6"/>
    <mergeCell ref="B5:B6"/>
    <mergeCell ref="A5:A6"/>
    <mergeCell ref="G10:G12"/>
    <mergeCell ref="A31:O31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1</cp:lastModifiedBy>
  <cp:lastPrinted>2013-10-29T05:02:17Z</cp:lastPrinted>
  <dcterms:created xsi:type="dcterms:W3CDTF">2013-10-11T05:40:55Z</dcterms:created>
  <dcterms:modified xsi:type="dcterms:W3CDTF">2013-11-02T16:54:18Z</dcterms:modified>
  <cp:category/>
  <cp:version/>
  <cp:contentType/>
  <cp:contentStatus/>
</cp:coreProperties>
</file>